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3" i="1" l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18" i="1"/>
  <c r="D19" i="1"/>
  <c r="D20" i="1"/>
  <c r="D21" i="1"/>
  <c r="D17" i="1"/>
  <c r="D24" i="1"/>
  <c r="D25" i="1"/>
  <c r="D26" i="1"/>
  <c r="D27" i="1"/>
  <c r="D28" i="1"/>
  <c r="D29" i="1"/>
  <c r="D30" i="1"/>
  <c r="D31" i="1"/>
  <c r="D23" i="1"/>
  <c r="D22" i="1"/>
  <c r="H10" i="1" l="1"/>
  <c r="H85" i="1" l="1"/>
  <c r="H84" i="1"/>
  <c r="D82" i="1"/>
  <c r="D83" i="1"/>
  <c r="H83" i="1" s="1"/>
  <c r="G83" i="1" s="1"/>
  <c r="D84" i="1"/>
  <c r="D85" i="1"/>
  <c r="D86" i="1"/>
  <c r="H86" i="1" s="1"/>
  <c r="D87" i="1"/>
  <c r="H87" i="1" s="1"/>
  <c r="G87" i="1" s="1"/>
  <c r="D88" i="1"/>
  <c r="H88" i="1" s="1"/>
  <c r="G88" i="1" s="1"/>
  <c r="H82" i="1"/>
  <c r="G82" i="1" s="1"/>
  <c r="G84" i="1"/>
  <c r="G86" i="1" l="1"/>
  <c r="G85" i="1"/>
  <c r="H79" i="1"/>
  <c r="D79" i="1"/>
  <c r="H78" i="1"/>
  <c r="D78" i="1"/>
  <c r="H77" i="1"/>
  <c r="D77" i="1"/>
  <c r="H76" i="1"/>
  <c r="D76" i="1"/>
  <c r="H75" i="1"/>
  <c r="D75" i="1"/>
  <c r="H74" i="1"/>
  <c r="D74" i="1"/>
  <c r="H73" i="1"/>
  <c r="D73" i="1"/>
  <c r="H72" i="1"/>
  <c r="D72" i="1"/>
  <c r="H71" i="1"/>
  <c r="D71" i="1"/>
  <c r="H70" i="1"/>
  <c r="D70" i="1"/>
  <c r="H69" i="1"/>
  <c r="D69" i="1"/>
  <c r="H68" i="1"/>
  <c r="D68" i="1"/>
  <c r="H67" i="1"/>
  <c r="D67" i="1"/>
  <c r="H66" i="1"/>
  <c r="D66" i="1"/>
  <c r="H65" i="1"/>
  <c r="D65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27" i="1"/>
  <c r="D12" i="1" l="1"/>
  <c r="D6" i="1"/>
  <c r="H6" i="1" s="1"/>
  <c r="G6" i="1" s="1"/>
  <c r="H5" i="1"/>
  <c r="D5" i="1"/>
  <c r="G5" i="1" l="1"/>
  <c r="H21" i="1" l="1"/>
  <c r="H28" i="1" l="1"/>
  <c r="H29" i="1"/>
  <c r="H30" i="1"/>
  <c r="H31" i="1"/>
  <c r="H26" i="1"/>
  <c r="H25" i="1"/>
  <c r="H18" i="1"/>
  <c r="H19" i="1"/>
  <c r="H20" i="1"/>
  <c r="H22" i="1"/>
  <c r="H23" i="1"/>
  <c r="H24" i="1"/>
  <c r="D7" i="1"/>
  <c r="H7" i="1" s="1"/>
  <c r="D8" i="1"/>
  <c r="H8" i="1" s="1"/>
  <c r="G8" i="1" s="1"/>
  <c r="D9" i="1"/>
  <c r="H9" i="1" s="1"/>
  <c r="G9" i="1" s="1"/>
  <c r="D10" i="1"/>
  <c r="G10" i="1" s="1"/>
  <c r="H11" i="1"/>
  <c r="G11" i="1" s="1"/>
  <c r="D11" i="1"/>
  <c r="H12" i="1"/>
  <c r="G12" i="1" s="1"/>
  <c r="D13" i="1"/>
  <c r="H13" i="1" s="1"/>
  <c r="G13" i="1" s="1"/>
  <c r="D14" i="1"/>
  <c r="H14" i="1" s="1"/>
  <c r="G14" i="1" s="1"/>
  <c r="D15" i="1"/>
  <c r="H15" i="1"/>
  <c r="G15" i="1"/>
  <c r="G7" i="1" l="1"/>
  <c r="H17" i="1"/>
  <c r="D81" i="1"/>
  <c r="H81" i="1" s="1"/>
  <c r="G81" i="1" s="1"/>
</calcChain>
</file>

<file path=xl/sharedStrings.xml><?xml version="1.0" encoding="utf-8"?>
<sst xmlns="http://schemas.openxmlformats.org/spreadsheetml/2006/main" count="135" uniqueCount="34">
  <si>
    <t>№</t>
  </si>
  <si>
    <t>Цена на кв.м</t>
  </si>
  <si>
    <t>Цена</t>
  </si>
  <si>
    <t xml:space="preserve">Цена </t>
  </si>
  <si>
    <t>ПЛАН А</t>
  </si>
  <si>
    <t>ЦЕНА</t>
  </si>
  <si>
    <t>АКЦИЯ</t>
  </si>
  <si>
    <t>Ресторант</t>
  </si>
  <si>
    <t>Стаи</t>
  </si>
  <si>
    <t>чиста площ</t>
  </si>
  <si>
    <t>общи ч.</t>
  </si>
  <si>
    <t>обща площ</t>
  </si>
  <si>
    <t>Двустаен</t>
  </si>
  <si>
    <t>Студио</t>
  </si>
  <si>
    <t>Тристаен</t>
  </si>
  <si>
    <t>Тераса</t>
  </si>
  <si>
    <t>Тристаен +</t>
  </si>
  <si>
    <t>Цена на мебелировка</t>
  </si>
  <si>
    <t xml:space="preserve">Студио </t>
  </si>
  <si>
    <t>4900 евро</t>
  </si>
  <si>
    <t>5900 евро</t>
  </si>
  <si>
    <t xml:space="preserve">Тристаен </t>
  </si>
  <si>
    <t xml:space="preserve">Тристаен + </t>
  </si>
  <si>
    <t>6500 евро</t>
  </si>
  <si>
    <t>4500 евро</t>
  </si>
  <si>
    <t>Тристаен+</t>
  </si>
  <si>
    <t>1 Етаж</t>
  </si>
  <si>
    <t>6 Етаж</t>
  </si>
  <si>
    <t>5 Етаж</t>
  </si>
  <si>
    <t>4 Етаж</t>
  </si>
  <si>
    <t>3 Етаж</t>
  </si>
  <si>
    <t>2 Етаж</t>
  </si>
  <si>
    <t>резервиран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</si>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</sst>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3" borderId="1" xfId="0" applyFill="1" applyBorder="1"/>
    <xf numFmtId="2" fontId="0" fillId="0" borderId="1" xfId="0" applyNumberFormat="1" applyBorder="1"/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3" borderId="0" xfId="0" applyFill="1"/>
    <xf numFmtId="0" fontId="0" fillId="4" borderId="0" xfId="0" applyFill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/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/>
    <xf numFmtId="1" fontId="0" fillId="3" borderId="1" xfId="0" applyNumberFormat="1" applyFill="1" applyBorder="1"/>
    <xf numFmtId="1" fontId="0" fillId="3" borderId="0" xfId="0" applyNumberFormat="1" applyFill="1"/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tabSelected="1" workbookViewId="0">
      <selection activeCell="H12" sqref="H12"/>
    </sheetView>
  </sheetViews>
  <sheetFormatPr defaultRowHeight="14.5" x14ac:dyDescent="0.35"/>
  <cols>
    <col min="1" max="1" width="18.54296875" style="6" customWidth="1"/>
    <col min="2" max="2" width="11.81640625" customWidth="1"/>
    <col min="3" max="3" width="10.54296875" customWidth="1"/>
    <col min="4" max="4" width="12.54296875" style="16" customWidth="1"/>
    <col min="5" max="5" width="9" customWidth="1"/>
    <col min="6" max="6" width="11.08984375" customWidth="1"/>
    <col min="7" max="7" width="14.453125" customWidth="1"/>
    <col min="8" max="8" width="14.7265625" customWidth="1"/>
    <col min="9" max="13" width="0" hidden="1" customWidth="1"/>
    <col min="14" max="14" width="11.08984375" customWidth="1"/>
  </cols>
  <sheetData>
    <row r="1" spans="1:17" x14ac:dyDescent="0.35">
      <c r="A1" s="28" t="s">
        <v>33</v>
      </c>
      <c r="B1" s="28"/>
      <c r="C1" s="28"/>
      <c r="D1" s="28"/>
    </row>
    <row r="2" spans="1:17" ht="37" x14ac:dyDescent="0.45">
      <c r="A2" s="1" t="s">
        <v>0</v>
      </c>
      <c r="B2" s="1" t="s">
        <v>8</v>
      </c>
      <c r="C2" s="2" t="s">
        <v>9</v>
      </c>
      <c r="D2" s="15" t="s">
        <v>10</v>
      </c>
      <c r="E2" s="2" t="s">
        <v>15</v>
      </c>
      <c r="F2" s="2" t="s">
        <v>11</v>
      </c>
      <c r="G2" s="2" t="s">
        <v>1</v>
      </c>
      <c r="H2" s="3" t="s">
        <v>2</v>
      </c>
      <c r="I2" s="4" t="s">
        <v>3</v>
      </c>
      <c r="J2" s="4" t="s">
        <v>4</v>
      </c>
      <c r="K2" s="7" t="s">
        <v>5</v>
      </c>
      <c r="L2" s="8" t="s">
        <v>6</v>
      </c>
      <c r="M2" s="5" t="s">
        <v>5</v>
      </c>
    </row>
    <row r="3" spans="1:17" ht="18.5" x14ac:dyDescent="0.45">
      <c r="A3" s="30" t="s">
        <v>26</v>
      </c>
      <c r="B3" s="31"/>
      <c r="C3" s="31"/>
      <c r="D3" s="31"/>
      <c r="E3" s="31"/>
      <c r="F3" s="31"/>
      <c r="G3" s="31"/>
      <c r="H3" s="32"/>
      <c r="I3" s="4"/>
      <c r="J3" s="4"/>
      <c r="K3" s="7"/>
      <c r="L3" s="8"/>
      <c r="M3" s="5"/>
    </row>
    <row r="4" spans="1:17" x14ac:dyDescent="0.35">
      <c r="A4" s="9" t="s">
        <v>7</v>
      </c>
      <c r="B4" s="10"/>
      <c r="C4" s="10"/>
      <c r="D4" s="14"/>
      <c r="E4" s="10"/>
      <c r="F4" s="10">
        <v>117.71</v>
      </c>
      <c r="G4" s="10"/>
      <c r="H4" s="10"/>
      <c r="I4" s="10"/>
      <c r="J4" s="10"/>
      <c r="K4" s="10"/>
      <c r="L4" s="10"/>
      <c r="M4" s="10"/>
    </row>
    <row r="5" spans="1:17" x14ac:dyDescent="0.35">
      <c r="A5" s="9">
        <v>101</v>
      </c>
      <c r="B5" s="10" t="s">
        <v>12</v>
      </c>
      <c r="C5" s="10">
        <v>33.82</v>
      </c>
      <c r="D5" s="14">
        <f>F5-E5-C5</f>
        <v>6</v>
      </c>
      <c r="E5" s="10">
        <v>8.7799999999999994</v>
      </c>
      <c r="F5" s="14">
        <v>48.6</v>
      </c>
      <c r="G5" s="11">
        <f>H5/F5</f>
        <v>682.25308641975312</v>
      </c>
      <c r="H5" s="11">
        <f>750*(C5+D5)+375*E5</f>
        <v>33157.5</v>
      </c>
      <c r="I5" s="10"/>
      <c r="J5" s="10"/>
      <c r="K5" s="10"/>
      <c r="L5" s="10"/>
      <c r="M5" s="10"/>
    </row>
    <row r="6" spans="1:17" x14ac:dyDescent="0.35">
      <c r="A6" s="9">
        <v>102</v>
      </c>
      <c r="B6" s="10" t="s">
        <v>12</v>
      </c>
      <c r="C6" s="10">
        <v>37.090000000000003</v>
      </c>
      <c r="D6" s="14">
        <f t="shared" ref="D6:D15" si="0">F6-E6-C6</f>
        <v>6.3699999999999903</v>
      </c>
      <c r="E6" s="10">
        <v>7.16</v>
      </c>
      <c r="F6" s="14">
        <v>50.62</v>
      </c>
      <c r="G6" s="11">
        <f t="shared" ref="G6:G15" si="1">H6/F6</f>
        <v>696.95772421967604</v>
      </c>
      <c r="H6" s="11">
        <f t="shared" ref="H6:H15" si="2">750*(C6+D6)+375*E6</f>
        <v>35280</v>
      </c>
      <c r="I6" s="10"/>
      <c r="J6" s="10"/>
      <c r="K6" s="10"/>
      <c r="L6" s="10"/>
      <c r="M6" s="10"/>
    </row>
    <row r="7" spans="1:17" x14ac:dyDescent="0.35">
      <c r="A7" s="9">
        <v>103</v>
      </c>
      <c r="B7" s="10" t="s">
        <v>16</v>
      </c>
      <c r="C7" s="10">
        <v>70.209999999999994</v>
      </c>
      <c r="D7" s="14">
        <f t="shared" si="0"/>
        <v>12.060000000000002</v>
      </c>
      <c r="E7" s="10">
        <v>15.44</v>
      </c>
      <c r="F7" s="14">
        <v>97.71</v>
      </c>
      <c r="G7" s="11">
        <f t="shared" si="1"/>
        <v>736.79254938082079</v>
      </c>
      <c r="H7" s="11">
        <f>800*(C7+D7)+400*E7</f>
        <v>71992</v>
      </c>
      <c r="I7" s="10"/>
      <c r="J7" s="10"/>
      <c r="K7" s="10"/>
      <c r="L7" s="10"/>
      <c r="M7" s="10"/>
    </row>
    <row r="8" spans="1:17" x14ac:dyDescent="0.35">
      <c r="A8" s="9">
        <v>104</v>
      </c>
      <c r="B8" s="10" t="s">
        <v>12</v>
      </c>
      <c r="C8" s="10">
        <v>42.14</v>
      </c>
      <c r="D8" s="14">
        <f t="shared" si="0"/>
        <v>7.2299999999999969</v>
      </c>
      <c r="E8" s="10">
        <v>9.39</v>
      </c>
      <c r="F8" s="14">
        <v>58.76</v>
      </c>
      <c r="G8" s="11">
        <f t="shared" si="1"/>
        <v>736.07896528250512</v>
      </c>
      <c r="H8" s="11">
        <f t="shared" ref="H8:H11" si="3">800*(C8+D8)+400*E8</f>
        <v>43252</v>
      </c>
      <c r="I8" s="10"/>
      <c r="J8" s="10"/>
      <c r="K8" s="10"/>
      <c r="L8" s="10"/>
      <c r="M8" s="10"/>
    </row>
    <row r="9" spans="1:17" x14ac:dyDescent="0.35">
      <c r="A9" s="9">
        <v>105</v>
      </c>
      <c r="B9" s="10" t="s">
        <v>12</v>
      </c>
      <c r="C9" s="10">
        <v>40.119999999999997</v>
      </c>
      <c r="D9" s="14">
        <f t="shared" si="0"/>
        <v>6.8900000000000077</v>
      </c>
      <c r="E9" s="10">
        <v>9.3699999999999992</v>
      </c>
      <c r="F9" s="14">
        <v>56.38</v>
      </c>
      <c r="G9" s="11">
        <f t="shared" si="1"/>
        <v>733.52252571833992</v>
      </c>
      <c r="H9" s="11">
        <f t="shared" si="3"/>
        <v>41356.000000000007</v>
      </c>
      <c r="I9" s="10"/>
      <c r="J9" s="10"/>
      <c r="K9" s="10"/>
      <c r="L9" s="10"/>
      <c r="M9" s="10"/>
    </row>
    <row r="10" spans="1:17" x14ac:dyDescent="0.35">
      <c r="A10" s="21">
        <v>106</v>
      </c>
      <c r="B10" s="20" t="s">
        <v>12</v>
      </c>
      <c r="C10" s="20">
        <v>40.14</v>
      </c>
      <c r="D10" s="14">
        <f t="shared" si="0"/>
        <v>6.8900000000000006</v>
      </c>
      <c r="E10" s="20">
        <v>9.43</v>
      </c>
      <c r="F10" s="19">
        <v>56.46</v>
      </c>
      <c r="G10" s="11">
        <f t="shared" si="1"/>
        <v>733.19164009918529</v>
      </c>
      <c r="H10" s="11">
        <f t="shared" si="3"/>
        <v>41396</v>
      </c>
      <c r="I10" s="20"/>
      <c r="J10" s="20"/>
      <c r="K10" s="20"/>
      <c r="L10" s="20"/>
      <c r="M10" s="20"/>
      <c r="Q10" s="12"/>
    </row>
    <row r="11" spans="1:17" x14ac:dyDescent="0.35">
      <c r="A11" s="21">
        <v>107</v>
      </c>
      <c r="B11" s="20" t="s">
        <v>12</v>
      </c>
      <c r="C11" s="20">
        <v>41.55</v>
      </c>
      <c r="D11" s="19">
        <f t="shared" si="0"/>
        <v>7.1300000000000026</v>
      </c>
      <c r="E11" s="20">
        <v>9.61</v>
      </c>
      <c r="F11" s="19">
        <v>58.29</v>
      </c>
      <c r="G11" s="11">
        <f t="shared" si="1"/>
        <v>734.05386858809402</v>
      </c>
      <c r="H11" s="11">
        <f t="shared" si="3"/>
        <v>42788</v>
      </c>
      <c r="I11" s="13"/>
      <c r="J11" s="13"/>
      <c r="K11" s="13"/>
      <c r="L11" s="13"/>
      <c r="M11" s="13"/>
    </row>
    <row r="12" spans="1:17" x14ac:dyDescent="0.35">
      <c r="A12" s="24">
        <v>108</v>
      </c>
      <c r="B12" s="13" t="s">
        <v>13</v>
      </c>
      <c r="C12" s="13">
        <v>29.58</v>
      </c>
      <c r="D12" s="25">
        <f t="shared" si="0"/>
        <v>5.0799999999999983</v>
      </c>
      <c r="E12" s="13">
        <v>9.4600000000000009</v>
      </c>
      <c r="F12" s="25">
        <v>44.12</v>
      </c>
      <c r="G12" s="26">
        <f t="shared" si="1"/>
        <v>669.59428830462366</v>
      </c>
      <c r="H12" s="26">
        <f t="shared" si="2"/>
        <v>29542.499999999996</v>
      </c>
      <c r="I12" s="13"/>
      <c r="J12" s="13"/>
      <c r="K12" s="13"/>
      <c r="L12" s="13"/>
      <c r="M12" s="13"/>
      <c r="N12" s="18" t="s">
        <v>32</v>
      </c>
    </row>
    <row r="13" spans="1:17" x14ac:dyDescent="0.35">
      <c r="A13" s="9">
        <v>109</v>
      </c>
      <c r="B13" s="10" t="s">
        <v>13</v>
      </c>
      <c r="C13" s="10">
        <v>32.18</v>
      </c>
      <c r="D13" s="19">
        <f t="shared" si="0"/>
        <v>5.5200000000000031</v>
      </c>
      <c r="E13" s="10">
        <v>10.5</v>
      </c>
      <c r="F13" s="14">
        <v>48.2</v>
      </c>
      <c r="G13" s="11">
        <f t="shared" si="1"/>
        <v>668.30912863070546</v>
      </c>
      <c r="H13" s="11">
        <f t="shared" si="2"/>
        <v>32212.500000000004</v>
      </c>
      <c r="I13" s="10"/>
      <c r="J13" s="10"/>
      <c r="K13" s="10"/>
      <c r="L13" s="10"/>
      <c r="M13" s="10"/>
      <c r="N13" s="17" t="s">
        <v>32</v>
      </c>
    </row>
    <row r="14" spans="1:17" x14ac:dyDescent="0.35">
      <c r="A14" s="9">
        <v>110</v>
      </c>
      <c r="B14" s="10" t="s">
        <v>12</v>
      </c>
      <c r="C14" s="10">
        <v>36.869999999999997</v>
      </c>
      <c r="D14" s="19">
        <f t="shared" si="0"/>
        <v>6.3300000000000054</v>
      </c>
      <c r="E14" s="10">
        <v>7.16</v>
      </c>
      <c r="F14" s="14">
        <v>50.36</v>
      </c>
      <c r="G14" s="11">
        <f t="shared" si="1"/>
        <v>696.68387609213664</v>
      </c>
      <c r="H14" s="11">
        <f t="shared" si="2"/>
        <v>35085</v>
      </c>
      <c r="I14" s="10"/>
      <c r="J14" s="10"/>
      <c r="K14" s="10"/>
      <c r="L14" s="10"/>
      <c r="M14" s="10"/>
    </row>
    <row r="15" spans="1:17" x14ac:dyDescent="0.35">
      <c r="A15" s="9">
        <v>111</v>
      </c>
      <c r="B15" s="10" t="s">
        <v>12</v>
      </c>
      <c r="C15" s="10">
        <v>33.82</v>
      </c>
      <c r="D15" s="19">
        <f t="shared" si="0"/>
        <v>5.7999999999999972</v>
      </c>
      <c r="E15" s="10">
        <v>8.7799999999999994</v>
      </c>
      <c r="F15" s="14">
        <v>48.4</v>
      </c>
      <c r="G15" s="11">
        <f t="shared" si="1"/>
        <v>681.9731404958676</v>
      </c>
      <c r="H15" s="11">
        <f t="shared" si="2"/>
        <v>33007.499999999993</v>
      </c>
      <c r="I15" s="10"/>
      <c r="J15" s="10"/>
      <c r="K15" s="10"/>
      <c r="L15" s="10"/>
      <c r="M15" s="10"/>
    </row>
    <row r="16" spans="1:17" ht="18" x14ac:dyDescent="0.35">
      <c r="A16" s="30" t="s">
        <v>31</v>
      </c>
      <c r="B16" s="31"/>
      <c r="C16" s="31"/>
      <c r="D16" s="31"/>
      <c r="E16" s="31"/>
      <c r="F16" s="31"/>
      <c r="G16" s="31"/>
      <c r="H16" s="32"/>
      <c r="I16" s="10"/>
      <c r="J16" s="10"/>
      <c r="K16" s="10"/>
      <c r="L16" s="10"/>
      <c r="M16" s="10"/>
    </row>
    <row r="17" spans="1:32" s="17" customFormat="1" x14ac:dyDescent="0.35">
      <c r="A17" s="24">
        <v>201</v>
      </c>
      <c r="B17" s="13" t="s">
        <v>12</v>
      </c>
      <c r="C17" s="13">
        <v>37.46</v>
      </c>
      <c r="D17" s="25">
        <f>F17-C17</f>
        <v>6.43</v>
      </c>
      <c r="E17" s="13"/>
      <c r="F17" s="25">
        <v>43.89</v>
      </c>
      <c r="G17" s="13">
        <v>790</v>
      </c>
      <c r="H17" s="26">
        <f t="shared" ref="H17:H31" si="4">F17*G17</f>
        <v>34673.1</v>
      </c>
      <c r="I17" s="13"/>
      <c r="J17" s="13"/>
      <c r="K17" s="13"/>
      <c r="L17" s="13"/>
      <c r="M17" s="13"/>
      <c r="N17" s="17" t="s">
        <v>32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x14ac:dyDescent="0.35">
      <c r="A18" s="9">
        <v>202</v>
      </c>
      <c r="B18" s="10" t="s">
        <v>12</v>
      </c>
      <c r="C18" s="10">
        <v>42.3</v>
      </c>
      <c r="D18" s="19">
        <f t="shared" ref="D18:D21" si="5">F18-C18</f>
        <v>7.2600000000000051</v>
      </c>
      <c r="E18" s="20"/>
      <c r="F18" s="19">
        <v>49.56</v>
      </c>
      <c r="G18" s="10">
        <v>790</v>
      </c>
      <c r="H18" s="11">
        <f t="shared" si="4"/>
        <v>39152.400000000001</v>
      </c>
      <c r="I18" s="10"/>
      <c r="J18" s="10"/>
      <c r="K18" s="10"/>
      <c r="L18" s="10"/>
      <c r="M18" s="10"/>
    </row>
    <row r="19" spans="1:32" x14ac:dyDescent="0.35">
      <c r="A19" s="9">
        <v>203</v>
      </c>
      <c r="B19" s="10" t="s">
        <v>12</v>
      </c>
      <c r="C19" s="10">
        <v>42.3</v>
      </c>
      <c r="D19" s="19">
        <f t="shared" si="5"/>
        <v>7.2600000000000051</v>
      </c>
      <c r="E19" s="20"/>
      <c r="F19" s="19">
        <v>49.56</v>
      </c>
      <c r="G19" s="10">
        <v>790</v>
      </c>
      <c r="H19" s="11">
        <f t="shared" si="4"/>
        <v>39152.400000000001</v>
      </c>
      <c r="I19" s="10"/>
      <c r="J19" s="10"/>
      <c r="K19" s="10"/>
      <c r="L19" s="10"/>
      <c r="M19" s="10"/>
    </row>
    <row r="20" spans="1:32" x14ac:dyDescent="0.35">
      <c r="A20" s="9">
        <v>204</v>
      </c>
      <c r="B20" s="10" t="s">
        <v>12</v>
      </c>
      <c r="C20" s="10">
        <v>47.11</v>
      </c>
      <c r="D20" s="19">
        <f t="shared" si="5"/>
        <v>8.0900000000000034</v>
      </c>
      <c r="E20" s="20"/>
      <c r="F20" s="19">
        <v>55.2</v>
      </c>
      <c r="G20" s="10">
        <v>790</v>
      </c>
      <c r="H20" s="11">
        <f t="shared" si="4"/>
        <v>43608</v>
      </c>
      <c r="I20" s="10"/>
      <c r="J20" s="10"/>
      <c r="K20" s="10"/>
      <c r="L20" s="10"/>
      <c r="M20" s="10"/>
    </row>
    <row r="21" spans="1:32" x14ac:dyDescent="0.35">
      <c r="A21" s="9">
        <v>205</v>
      </c>
      <c r="B21" s="10" t="s">
        <v>14</v>
      </c>
      <c r="C21" s="10">
        <v>64.260000000000005</v>
      </c>
      <c r="D21" s="19">
        <f t="shared" si="5"/>
        <v>11.030000000000001</v>
      </c>
      <c r="E21" s="20"/>
      <c r="F21" s="19">
        <v>75.290000000000006</v>
      </c>
      <c r="G21" s="10">
        <v>890</v>
      </c>
      <c r="H21" s="11">
        <f t="shared" si="4"/>
        <v>67008.100000000006</v>
      </c>
      <c r="I21" s="10"/>
      <c r="J21" s="10"/>
      <c r="K21" s="10"/>
      <c r="L21" s="10"/>
      <c r="M21" s="10"/>
      <c r="S21" s="16"/>
    </row>
    <row r="22" spans="1:32" x14ac:dyDescent="0.35">
      <c r="A22" s="9">
        <v>206</v>
      </c>
      <c r="B22" s="10" t="s">
        <v>12</v>
      </c>
      <c r="C22" s="10">
        <v>45.98</v>
      </c>
      <c r="D22" s="19">
        <f>F22-C22</f>
        <v>7.8900000000000006</v>
      </c>
      <c r="E22" s="20"/>
      <c r="F22" s="19">
        <v>53.87</v>
      </c>
      <c r="G22" s="10">
        <v>890</v>
      </c>
      <c r="H22" s="11">
        <f t="shared" si="4"/>
        <v>47944.299999999996</v>
      </c>
      <c r="I22" s="10"/>
      <c r="J22" s="10"/>
      <c r="K22" s="10"/>
      <c r="L22" s="10"/>
      <c r="M22" s="10"/>
    </row>
    <row r="23" spans="1:32" x14ac:dyDescent="0.35">
      <c r="A23" s="9">
        <v>207</v>
      </c>
      <c r="B23" s="10" t="s">
        <v>12</v>
      </c>
      <c r="C23" s="10">
        <v>45.98</v>
      </c>
      <c r="D23" s="19">
        <f>F23-C23</f>
        <v>7.8900000000000006</v>
      </c>
      <c r="E23" s="20"/>
      <c r="F23" s="19">
        <v>53.87</v>
      </c>
      <c r="G23" s="10">
        <v>890</v>
      </c>
      <c r="H23" s="11">
        <f t="shared" si="4"/>
        <v>47944.299999999996</v>
      </c>
      <c r="I23" s="10"/>
      <c r="J23" s="10"/>
      <c r="K23" s="10"/>
      <c r="L23" s="10"/>
      <c r="M23" s="10"/>
    </row>
    <row r="24" spans="1:32" x14ac:dyDescent="0.35">
      <c r="A24" s="9">
        <v>208</v>
      </c>
      <c r="B24" s="10" t="s">
        <v>16</v>
      </c>
      <c r="C24" s="10">
        <v>77.92</v>
      </c>
      <c r="D24" s="19">
        <f t="shared" ref="D24:D31" si="6">F24-C24</f>
        <v>13.370000000000005</v>
      </c>
      <c r="E24" s="20"/>
      <c r="F24" s="19">
        <v>91.29</v>
      </c>
      <c r="G24" s="10">
        <v>890</v>
      </c>
      <c r="H24" s="11">
        <f t="shared" si="4"/>
        <v>81248.100000000006</v>
      </c>
      <c r="I24" s="10"/>
      <c r="J24" s="10"/>
      <c r="K24" s="10"/>
      <c r="L24" s="10"/>
      <c r="M24" s="10"/>
    </row>
    <row r="25" spans="1:32" x14ac:dyDescent="0.35">
      <c r="A25" s="9">
        <v>209</v>
      </c>
      <c r="B25" s="10" t="s">
        <v>12</v>
      </c>
      <c r="C25" s="10">
        <v>46.15</v>
      </c>
      <c r="D25" s="19">
        <f t="shared" si="6"/>
        <v>7.9200000000000017</v>
      </c>
      <c r="E25" s="20"/>
      <c r="F25" s="19">
        <v>54.07</v>
      </c>
      <c r="G25" s="10">
        <v>890</v>
      </c>
      <c r="H25" s="11">
        <f t="shared" si="4"/>
        <v>48122.3</v>
      </c>
      <c r="I25" s="10"/>
      <c r="J25" s="10"/>
      <c r="K25" s="10"/>
      <c r="L25" s="10"/>
      <c r="M25" s="10"/>
    </row>
    <row r="26" spans="1:32" x14ac:dyDescent="0.35">
      <c r="A26" s="9">
        <v>210</v>
      </c>
      <c r="B26" s="10" t="s">
        <v>12</v>
      </c>
      <c r="C26" s="10">
        <v>45.98</v>
      </c>
      <c r="D26" s="19">
        <f t="shared" si="6"/>
        <v>7.8900000000000006</v>
      </c>
      <c r="E26" s="20"/>
      <c r="F26" s="19">
        <v>53.87</v>
      </c>
      <c r="G26" s="10">
        <v>890</v>
      </c>
      <c r="H26" s="11">
        <f t="shared" si="4"/>
        <v>47944.299999999996</v>
      </c>
      <c r="I26" s="10"/>
      <c r="J26" s="10"/>
      <c r="K26" s="10"/>
      <c r="L26" s="10"/>
      <c r="M26" s="10"/>
    </row>
    <row r="27" spans="1:32" s="18" customFormat="1" x14ac:dyDescent="0.35">
      <c r="A27" s="21">
        <v>211</v>
      </c>
      <c r="B27" s="20" t="s">
        <v>12</v>
      </c>
      <c r="C27" s="20">
        <v>45.98</v>
      </c>
      <c r="D27" s="19">
        <f t="shared" si="6"/>
        <v>7.8900000000000006</v>
      </c>
      <c r="E27" s="20"/>
      <c r="F27" s="19">
        <v>53.87</v>
      </c>
      <c r="G27" s="20">
        <v>890</v>
      </c>
      <c r="H27" s="22">
        <f>G27*F27</f>
        <v>47944.299999999996</v>
      </c>
      <c r="I27" s="20"/>
      <c r="J27" s="20"/>
      <c r="K27" s="20"/>
      <c r="L27" s="20"/>
      <c r="M27" s="20"/>
    </row>
    <row r="28" spans="1:32" x14ac:dyDescent="0.35">
      <c r="A28" s="9">
        <v>212</v>
      </c>
      <c r="B28" s="10" t="s">
        <v>14</v>
      </c>
      <c r="C28" s="10">
        <v>64.260000000000005</v>
      </c>
      <c r="D28" s="19">
        <f t="shared" si="6"/>
        <v>11.030000000000001</v>
      </c>
      <c r="E28" s="20"/>
      <c r="F28" s="19">
        <v>75.290000000000006</v>
      </c>
      <c r="G28" s="10">
        <v>890</v>
      </c>
      <c r="H28" s="11">
        <f t="shared" si="4"/>
        <v>67008.100000000006</v>
      </c>
      <c r="I28" s="10"/>
      <c r="J28" s="10"/>
      <c r="K28" s="10"/>
      <c r="L28" s="10"/>
      <c r="M28" s="10"/>
    </row>
    <row r="29" spans="1:32" x14ac:dyDescent="0.35">
      <c r="A29" s="9">
        <v>213</v>
      </c>
      <c r="B29" s="10" t="s">
        <v>14</v>
      </c>
      <c r="C29" s="10">
        <v>69.27</v>
      </c>
      <c r="D29" s="19">
        <f t="shared" si="6"/>
        <v>11.89</v>
      </c>
      <c r="E29" s="20"/>
      <c r="F29" s="19">
        <v>81.16</v>
      </c>
      <c r="G29" s="10">
        <v>790</v>
      </c>
      <c r="H29" s="11">
        <f t="shared" si="4"/>
        <v>64116.399999999994</v>
      </c>
      <c r="I29" s="10"/>
      <c r="J29" s="10"/>
      <c r="K29" s="10"/>
      <c r="L29" s="10"/>
      <c r="M29" s="10"/>
    </row>
    <row r="30" spans="1:32" x14ac:dyDescent="0.35">
      <c r="A30" s="9">
        <v>214</v>
      </c>
      <c r="B30" s="10" t="s">
        <v>14</v>
      </c>
      <c r="C30" s="10">
        <v>64.319999999999993</v>
      </c>
      <c r="D30" s="19">
        <f t="shared" si="6"/>
        <v>11.040000000000006</v>
      </c>
      <c r="E30" s="20"/>
      <c r="F30" s="19">
        <v>75.36</v>
      </c>
      <c r="G30" s="10">
        <v>790</v>
      </c>
      <c r="H30" s="11">
        <f t="shared" si="4"/>
        <v>59534.400000000001</v>
      </c>
      <c r="I30" s="10"/>
      <c r="J30" s="10"/>
      <c r="K30" s="10"/>
      <c r="L30" s="10"/>
      <c r="M30" s="10"/>
    </row>
    <row r="31" spans="1:32" x14ac:dyDescent="0.35">
      <c r="A31" s="24">
        <v>215</v>
      </c>
      <c r="B31" s="13" t="s">
        <v>12</v>
      </c>
      <c r="C31" s="13">
        <v>37.46</v>
      </c>
      <c r="D31" s="25">
        <f t="shared" si="6"/>
        <v>6.43</v>
      </c>
      <c r="E31" s="13"/>
      <c r="F31" s="25">
        <v>43.89</v>
      </c>
      <c r="G31" s="13">
        <v>790</v>
      </c>
      <c r="H31" s="26">
        <f t="shared" si="4"/>
        <v>34673.1</v>
      </c>
      <c r="I31" s="13"/>
      <c r="J31" s="13"/>
      <c r="K31" s="13"/>
      <c r="L31" s="13"/>
      <c r="M31" s="13"/>
      <c r="N31" s="17" t="s">
        <v>32</v>
      </c>
    </row>
    <row r="32" spans="1:32" ht="18" x14ac:dyDescent="0.35">
      <c r="A32" s="30" t="s">
        <v>30</v>
      </c>
      <c r="B32" s="31"/>
      <c r="C32" s="31"/>
      <c r="D32" s="31"/>
      <c r="E32" s="31"/>
      <c r="F32" s="31"/>
      <c r="G32" s="31"/>
      <c r="H32" s="32"/>
      <c r="I32" s="10"/>
      <c r="J32" s="10"/>
      <c r="K32" s="10"/>
      <c r="L32" s="10"/>
      <c r="M32" s="10"/>
    </row>
    <row r="33" spans="1:14" x14ac:dyDescent="0.35">
      <c r="A33" s="21">
        <v>301</v>
      </c>
      <c r="B33" s="20" t="s">
        <v>12</v>
      </c>
      <c r="C33" s="20">
        <v>37.46</v>
      </c>
      <c r="D33" s="19">
        <f>F33-C33</f>
        <v>6.43</v>
      </c>
      <c r="E33" s="20"/>
      <c r="F33" s="19">
        <v>43.89</v>
      </c>
      <c r="G33" s="20">
        <v>790</v>
      </c>
      <c r="H33" s="22">
        <f t="shared" ref="H33:H42" si="7">F33*G33</f>
        <v>34673.1</v>
      </c>
      <c r="I33" s="20"/>
      <c r="J33" s="20"/>
      <c r="K33" s="20"/>
      <c r="L33" s="20"/>
      <c r="M33" s="20"/>
      <c r="N33" s="18"/>
    </row>
    <row r="34" spans="1:14" x14ac:dyDescent="0.35">
      <c r="A34" s="21">
        <v>302</v>
      </c>
      <c r="B34" s="10" t="s">
        <v>12</v>
      </c>
      <c r="C34" s="10">
        <v>42.3</v>
      </c>
      <c r="D34" s="19">
        <f t="shared" ref="D34:D37" si="8">F34-C34</f>
        <v>7.2600000000000051</v>
      </c>
      <c r="E34" s="20"/>
      <c r="F34" s="19">
        <v>49.56</v>
      </c>
      <c r="G34" s="10">
        <v>790</v>
      </c>
      <c r="H34" s="11">
        <f t="shared" si="7"/>
        <v>39152.400000000001</v>
      </c>
      <c r="I34" s="10"/>
      <c r="J34" s="10"/>
      <c r="K34" s="10"/>
      <c r="L34" s="10"/>
      <c r="M34" s="10"/>
    </row>
    <row r="35" spans="1:14" x14ac:dyDescent="0.35">
      <c r="A35" s="21">
        <v>303</v>
      </c>
      <c r="B35" s="10" t="s">
        <v>12</v>
      </c>
      <c r="C35" s="10">
        <v>42.3</v>
      </c>
      <c r="D35" s="19">
        <f t="shared" si="8"/>
        <v>7.2600000000000051</v>
      </c>
      <c r="E35" s="20"/>
      <c r="F35" s="19">
        <v>49.56</v>
      </c>
      <c r="G35" s="10">
        <v>790</v>
      </c>
      <c r="H35" s="11">
        <f t="shared" si="7"/>
        <v>39152.400000000001</v>
      </c>
      <c r="I35" s="10"/>
      <c r="J35" s="10"/>
      <c r="K35" s="10"/>
      <c r="L35" s="10"/>
      <c r="M35" s="10"/>
    </row>
    <row r="36" spans="1:14" x14ac:dyDescent="0.35">
      <c r="A36" s="9">
        <v>304</v>
      </c>
      <c r="B36" s="10" t="s">
        <v>12</v>
      </c>
      <c r="C36" s="10">
        <v>47.11</v>
      </c>
      <c r="D36" s="19">
        <f t="shared" si="8"/>
        <v>8.0900000000000034</v>
      </c>
      <c r="E36" s="20"/>
      <c r="F36" s="19">
        <v>55.2</v>
      </c>
      <c r="G36" s="10">
        <v>790</v>
      </c>
      <c r="H36" s="11">
        <f t="shared" si="7"/>
        <v>43608</v>
      </c>
      <c r="I36" s="10"/>
      <c r="J36" s="10"/>
      <c r="K36" s="10"/>
      <c r="L36" s="10"/>
      <c r="M36" s="10"/>
    </row>
    <row r="37" spans="1:14" x14ac:dyDescent="0.35">
      <c r="A37" s="24">
        <v>305</v>
      </c>
      <c r="B37" s="13" t="s">
        <v>14</v>
      </c>
      <c r="C37" s="13">
        <v>64.260000000000005</v>
      </c>
      <c r="D37" s="25">
        <f t="shared" si="8"/>
        <v>11.030000000000001</v>
      </c>
      <c r="E37" s="13"/>
      <c r="F37" s="25">
        <v>75.290000000000006</v>
      </c>
      <c r="G37" s="13">
        <v>890</v>
      </c>
      <c r="H37" s="26">
        <f t="shared" si="7"/>
        <v>67008.100000000006</v>
      </c>
      <c r="I37" s="13"/>
      <c r="J37" s="13"/>
      <c r="K37" s="13"/>
      <c r="L37" s="13"/>
      <c r="M37" s="13"/>
      <c r="N37" s="17" t="s">
        <v>32</v>
      </c>
    </row>
    <row r="38" spans="1:14" x14ac:dyDescent="0.35">
      <c r="A38" s="24">
        <v>306</v>
      </c>
      <c r="B38" s="13" t="s">
        <v>12</v>
      </c>
      <c r="C38" s="13">
        <v>45.98</v>
      </c>
      <c r="D38" s="25">
        <f>F38-C38</f>
        <v>7.8900000000000006</v>
      </c>
      <c r="E38" s="13"/>
      <c r="F38" s="25">
        <v>53.87</v>
      </c>
      <c r="G38" s="13">
        <v>890</v>
      </c>
      <c r="H38" s="26">
        <f t="shared" si="7"/>
        <v>47944.299999999996</v>
      </c>
      <c r="I38" s="13"/>
      <c r="J38" s="13"/>
      <c r="K38" s="13"/>
      <c r="L38" s="13"/>
      <c r="M38" s="13"/>
      <c r="N38" s="17" t="s">
        <v>32</v>
      </c>
    </row>
    <row r="39" spans="1:14" x14ac:dyDescent="0.35">
      <c r="A39" s="24">
        <v>307</v>
      </c>
      <c r="B39" s="13" t="s">
        <v>12</v>
      </c>
      <c r="C39" s="13">
        <v>45.98</v>
      </c>
      <c r="D39" s="25">
        <f>F39-C39</f>
        <v>7.8900000000000006</v>
      </c>
      <c r="E39" s="13"/>
      <c r="F39" s="25">
        <v>53.87</v>
      </c>
      <c r="G39" s="13">
        <v>890</v>
      </c>
      <c r="H39" s="26">
        <f t="shared" si="7"/>
        <v>47944.299999999996</v>
      </c>
      <c r="I39" s="13"/>
      <c r="J39" s="13"/>
      <c r="K39" s="13"/>
      <c r="L39" s="13"/>
      <c r="M39" s="13"/>
      <c r="N39" s="17" t="s">
        <v>32</v>
      </c>
    </row>
    <row r="40" spans="1:14" x14ac:dyDescent="0.35">
      <c r="A40" s="9">
        <v>308</v>
      </c>
      <c r="B40" s="10" t="s">
        <v>16</v>
      </c>
      <c r="C40" s="10">
        <v>77.92</v>
      </c>
      <c r="D40" s="19">
        <f t="shared" ref="D40:D47" si="9">F40-C40</f>
        <v>13.370000000000005</v>
      </c>
      <c r="E40" s="20"/>
      <c r="F40" s="19">
        <v>91.29</v>
      </c>
      <c r="G40" s="10">
        <v>890</v>
      </c>
      <c r="H40" s="11">
        <f t="shared" si="7"/>
        <v>81248.100000000006</v>
      </c>
      <c r="I40" s="10"/>
      <c r="J40" s="10"/>
      <c r="K40" s="10"/>
      <c r="L40" s="10"/>
      <c r="M40" s="10"/>
    </row>
    <row r="41" spans="1:14" x14ac:dyDescent="0.35">
      <c r="A41" s="9">
        <v>309</v>
      </c>
      <c r="B41" s="10" t="s">
        <v>12</v>
      </c>
      <c r="C41" s="10">
        <v>46.15</v>
      </c>
      <c r="D41" s="19">
        <f t="shared" si="9"/>
        <v>7.9200000000000017</v>
      </c>
      <c r="E41" s="20"/>
      <c r="F41" s="19">
        <v>54.07</v>
      </c>
      <c r="G41" s="10">
        <v>890</v>
      </c>
      <c r="H41" s="11">
        <f t="shared" si="7"/>
        <v>48122.3</v>
      </c>
      <c r="I41" s="10"/>
      <c r="J41" s="10"/>
      <c r="K41" s="10"/>
      <c r="L41" s="10"/>
      <c r="M41" s="10"/>
    </row>
    <row r="42" spans="1:14" x14ac:dyDescent="0.35">
      <c r="A42" s="9">
        <v>310</v>
      </c>
      <c r="B42" s="10" t="s">
        <v>12</v>
      </c>
      <c r="C42" s="10">
        <v>45.98</v>
      </c>
      <c r="D42" s="19">
        <f t="shared" si="9"/>
        <v>7.8900000000000006</v>
      </c>
      <c r="E42" s="20"/>
      <c r="F42" s="19">
        <v>53.87</v>
      </c>
      <c r="G42" s="10">
        <v>890</v>
      </c>
      <c r="H42" s="11">
        <f t="shared" si="7"/>
        <v>47944.299999999996</v>
      </c>
      <c r="I42" s="10"/>
      <c r="J42" s="10"/>
      <c r="K42" s="10"/>
      <c r="L42" s="10"/>
      <c r="M42" s="10"/>
    </row>
    <row r="43" spans="1:14" x14ac:dyDescent="0.35">
      <c r="A43" s="21">
        <v>311</v>
      </c>
      <c r="B43" s="20" t="s">
        <v>12</v>
      </c>
      <c r="C43" s="20">
        <v>45.98</v>
      </c>
      <c r="D43" s="19">
        <f t="shared" si="9"/>
        <v>7.8900000000000006</v>
      </c>
      <c r="E43" s="20"/>
      <c r="F43" s="19">
        <v>53.87</v>
      </c>
      <c r="G43" s="20">
        <v>890</v>
      </c>
      <c r="H43" s="22">
        <f>G43*F43</f>
        <v>47944.299999999996</v>
      </c>
      <c r="I43" s="10"/>
      <c r="J43" s="10"/>
      <c r="K43" s="10"/>
      <c r="L43" s="10"/>
      <c r="M43" s="10"/>
    </row>
    <row r="44" spans="1:14" x14ac:dyDescent="0.35">
      <c r="A44" s="9">
        <v>312</v>
      </c>
      <c r="B44" s="10" t="s">
        <v>14</v>
      </c>
      <c r="C44" s="10">
        <v>64.260000000000005</v>
      </c>
      <c r="D44" s="19">
        <f t="shared" si="9"/>
        <v>11.030000000000001</v>
      </c>
      <c r="E44" s="20"/>
      <c r="F44" s="19">
        <v>75.290000000000006</v>
      </c>
      <c r="G44" s="10">
        <v>890</v>
      </c>
      <c r="H44" s="11">
        <f t="shared" ref="H44:H47" si="10">F44*G44</f>
        <v>67008.100000000006</v>
      </c>
      <c r="I44" s="10"/>
      <c r="J44" s="10"/>
      <c r="K44" s="10"/>
      <c r="L44" s="10"/>
      <c r="M44" s="10"/>
    </row>
    <row r="45" spans="1:14" x14ac:dyDescent="0.35">
      <c r="A45" s="9">
        <v>313</v>
      </c>
      <c r="B45" s="10" t="s">
        <v>14</v>
      </c>
      <c r="C45" s="10">
        <v>69.27</v>
      </c>
      <c r="D45" s="19">
        <f t="shared" si="9"/>
        <v>11.89</v>
      </c>
      <c r="E45" s="20"/>
      <c r="F45" s="19">
        <v>81.16</v>
      </c>
      <c r="G45" s="10">
        <v>790</v>
      </c>
      <c r="H45" s="11">
        <f t="shared" si="10"/>
        <v>64116.399999999994</v>
      </c>
      <c r="I45" s="10"/>
      <c r="J45" s="10"/>
      <c r="K45" s="10"/>
      <c r="L45" s="10"/>
      <c r="M45" s="10"/>
    </row>
    <row r="46" spans="1:14" x14ac:dyDescent="0.35">
      <c r="A46" s="24">
        <v>314</v>
      </c>
      <c r="B46" s="13" t="s">
        <v>14</v>
      </c>
      <c r="C46" s="13">
        <v>64.319999999999993</v>
      </c>
      <c r="D46" s="25">
        <f t="shared" si="9"/>
        <v>11.040000000000006</v>
      </c>
      <c r="E46" s="13"/>
      <c r="F46" s="25">
        <v>75.36</v>
      </c>
      <c r="G46" s="13">
        <v>790</v>
      </c>
      <c r="H46" s="26">
        <f t="shared" si="10"/>
        <v>59534.400000000001</v>
      </c>
      <c r="I46" s="13"/>
      <c r="J46" s="13"/>
      <c r="K46" s="13"/>
      <c r="L46" s="13"/>
      <c r="M46" s="13"/>
      <c r="N46" s="17" t="s">
        <v>32</v>
      </c>
    </row>
    <row r="47" spans="1:14" x14ac:dyDescent="0.35">
      <c r="A47" s="24">
        <v>315</v>
      </c>
      <c r="B47" s="13" t="s">
        <v>12</v>
      </c>
      <c r="C47" s="13">
        <v>37.46</v>
      </c>
      <c r="D47" s="25">
        <f t="shared" si="9"/>
        <v>6.43</v>
      </c>
      <c r="E47" s="13"/>
      <c r="F47" s="25">
        <v>43.89</v>
      </c>
      <c r="G47" s="13">
        <v>790</v>
      </c>
      <c r="H47" s="26">
        <f t="shared" si="10"/>
        <v>34673.1</v>
      </c>
      <c r="I47" s="13"/>
      <c r="J47" s="13"/>
      <c r="K47" s="13"/>
      <c r="L47" s="13"/>
      <c r="M47" s="13"/>
      <c r="N47" s="17" t="s">
        <v>32</v>
      </c>
    </row>
    <row r="48" spans="1:14" ht="18" x14ac:dyDescent="0.35">
      <c r="A48" s="30" t="s">
        <v>29</v>
      </c>
      <c r="B48" s="31"/>
      <c r="C48" s="31"/>
      <c r="D48" s="31"/>
      <c r="E48" s="31"/>
      <c r="F48" s="31"/>
      <c r="G48" s="31"/>
      <c r="H48" s="32"/>
      <c r="I48" s="10"/>
      <c r="J48" s="10"/>
      <c r="K48" s="10"/>
      <c r="L48" s="10"/>
      <c r="M48" s="10"/>
    </row>
    <row r="49" spans="1:14" x14ac:dyDescent="0.35">
      <c r="A49" s="24">
        <v>401</v>
      </c>
      <c r="B49" s="13" t="s">
        <v>12</v>
      </c>
      <c r="C49" s="13">
        <v>37.46</v>
      </c>
      <c r="D49" s="25">
        <f>F49-C49</f>
        <v>6.43</v>
      </c>
      <c r="E49" s="13"/>
      <c r="F49" s="25">
        <v>43.89</v>
      </c>
      <c r="G49" s="13">
        <v>840</v>
      </c>
      <c r="H49" s="26">
        <f>F49*G49</f>
        <v>36867.599999999999</v>
      </c>
      <c r="I49" s="13"/>
      <c r="J49" s="13"/>
      <c r="K49" s="13"/>
      <c r="L49" s="13"/>
      <c r="M49" s="13"/>
      <c r="N49" s="17" t="s">
        <v>32</v>
      </c>
    </row>
    <row r="50" spans="1:14" x14ac:dyDescent="0.35">
      <c r="A50" s="21">
        <v>402</v>
      </c>
      <c r="B50" s="10" t="s">
        <v>12</v>
      </c>
      <c r="C50" s="10">
        <v>42.3</v>
      </c>
      <c r="D50" s="19">
        <f t="shared" ref="D50:D53" si="11">F50-C50</f>
        <v>7.2600000000000051</v>
      </c>
      <c r="E50" s="20"/>
      <c r="F50" s="19">
        <v>49.56</v>
      </c>
      <c r="G50" s="10">
        <v>840</v>
      </c>
      <c r="H50" s="11">
        <f t="shared" ref="H50:H63" si="12">F50*G50</f>
        <v>41630.400000000001</v>
      </c>
      <c r="I50" s="10"/>
      <c r="J50" s="10"/>
      <c r="K50" s="10"/>
      <c r="L50" s="10"/>
      <c r="M50" s="10"/>
    </row>
    <row r="51" spans="1:14" x14ac:dyDescent="0.35">
      <c r="A51" s="21">
        <v>403</v>
      </c>
      <c r="B51" s="10" t="s">
        <v>12</v>
      </c>
      <c r="C51" s="10">
        <v>42.3</v>
      </c>
      <c r="D51" s="19">
        <f t="shared" si="11"/>
        <v>7.2600000000000051</v>
      </c>
      <c r="E51" s="20"/>
      <c r="F51" s="19">
        <v>49.56</v>
      </c>
      <c r="G51" s="10">
        <v>840</v>
      </c>
      <c r="H51" s="11">
        <f t="shared" si="12"/>
        <v>41630.400000000001</v>
      </c>
      <c r="I51" s="10"/>
      <c r="J51" s="10"/>
      <c r="K51" s="10"/>
      <c r="L51" s="10"/>
      <c r="M51" s="10"/>
    </row>
    <row r="52" spans="1:14" x14ac:dyDescent="0.35">
      <c r="A52" s="9">
        <v>404</v>
      </c>
      <c r="B52" s="10" t="s">
        <v>12</v>
      </c>
      <c r="C52" s="10">
        <v>47.11</v>
      </c>
      <c r="D52" s="19">
        <f t="shared" si="11"/>
        <v>8.0900000000000034</v>
      </c>
      <c r="E52" s="20"/>
      <c r="F52" s="19">
        <v>55.2</v>
      </c>
      <c r="G52" s="10">
        <v>840</v>
      </c>
      <c r="H52" s="11">
        <f t="shared" si="12"/>
        <v>46368</v>
      </c>
      <c r="I52" s="10"/>
      <c r="J52" s="10"/>
      <c r="K52" s="10"/>
      <c r="L52" s="10"/>
      <c r="M52" s="10"/>
    </row>
    <row r="53" spans="1:14" x14ac:dyDescent="0.35">
      <c r="A53" s="9">
        <v>405</v>
      </c>
      <c r="B53" s="10" t="s">
        <v>14</v>
      </c>
      <c r="C53" s="10">
        <v>64.260000000000005</v>
      </c>
      <c r="D53" s="19">
        <f t="shared" si="11"/>
        <v>11.030000000000001</v>
      </c>
      <c r="E53" s="20"/>
      <c r="F53" s="19">
        <v>75.290000000000006</v>
      </c>
      <c r="G53" s="10">
        <v>940</v>
      </c>
      <c r="H53" s="11">
        <f t="shared" si="12"/>
        <v>70772.600000000006</v>
      </c>
      <c r="I53" s="10"/>
      <c r="J53" s="10"/>
      <c r="K53" s="10"/>
      <c r="L53" s="10"/>
      <c r="M53" s="10"/>
    </row>
    <row r="54" spans="1:14" x14ac:dyDescent="0.35">
      <c r="A54" s="9">
        <v>406</v>
      </c>
      <c r="B54" s="10" t="s">
        <v>12</v>
      </c>
      <c r="C54" s="10">
        <v>45.98</v>
      </c>
      <c r="D54" s="19">
        <f>F54-C54</f>
        <v>7.8900000000000006</v>
      </c>
      <c r="E54" s="20"/>
      <c r="F54" s="19">
        <v>53.87</v>
      </c>
      <c r="G54" s="10">
        <v>940</v>
      </c>
      <c r="H54" s="11">
        <f t="shared" si="12"/>
        <v>50637.799999999996</v>
      </c>
      <c r="I54" s="10"/>
      <c r="J54" s="10"/>
      <c r="K54" s="10"/>
      <c r="L54" s="10"/>
      <c r="M54" s="10"/>
    </row>
    <row r="55" spans="1:14" x14ac:dyDescent="0.35">
      <c r="A55" s="9">
        <v>407</v>
      </c>
      <c r="B55" s="10" t="s">
        <v>12</v>
      </c>
      <c r="C55" s="10">
        <v>45.98</v>
      </c>
      <c r="D55" s="19">
        <f>F55-C55</f>
        <v>7.8900000000000006</v>
      </c>
      <c r="E55" s="20"/>
      <c r="F55" s="19">
        <v>53.87</v>
      </c>
      <c r="G55" s="10">
        <v>940</v>
      </c>
      <c r="H55" s="11">
        <f t="shared" si="12"/>
        <v>50637.799999999996</v>
      </c>
      <c r="I55" s="10"/>
      <c r="J55" s="10"/>
      <c r="K55" s="10"/>
      <c r="L55" s="10"/>
      <c r="M55" s="10"/>
    </row>
    <row r="56" spans="1:14" x14ac:dyDescent="0.35">
      <c r="A56" s="9">
        <v>408</v>
      </c>
      <c r="B56" s="10" t="s">
        <v>16</v>
      </c>
      <c r="C56" s="10">
        <v>77.92</v>
      </c>
      <c r="D56" s="19">
        <f t="shared" ref="D56:D63" si="13">F56-C56</f>
        <v>13.370000000000005</v>
      </c>
      <c r="E56" s="20"/>
      <c r="F56" s="19">
        <v>91.29</v>
      </c>
      <c r="G56" s="10">
        <v>940</v>
      </c>
      <c r="H56" s="11">
        <f t="shared" si="12"/>
        <v>85812.6</v>
      </c>
      <c r="I56" s="10"/>
      <c r="J56" s="10"/>
      <c r="K56" s="10"/>
      <c r="L56" s="10"/>
      <c r="M56" s="10"/>
    </row>
    <row r="57" spans="1:14" x14ac:dyDescent="0.35">
      <c r="A57" s="9">
        <v>409</v>
      </c>
      <c r="B57" s="10" t="s">
        <v>12</v>
      </c>
      <c r="C57" s="10">
        <v>46.15</v>
      </c>
      <c r="D57" s="19">
        <f t="shared" si="13"/>
        <v>7.9200000000000017</v>
      </c>
      <c r="E57" s="20"/>
      <c r="F57" s="19">
        <v>54.07</v>
      </c>
      <c r="G57" s="10">
        <v>940</v>
      </c>
      <c r="H57" s="11">
        <f t="shared" si="12"/>
        <v>50825.8</v>
      </c>
      <c r="I57" s="10"/>
      <c r="J57" s="10"/>
      <c r="K57" s="10"/>
      <c r="L57" s="10"/>
      <c r="M57" s="10"/>
    </row>
    <row r="58" spans="1:14" x14ac:dyDescent="0.35">
      <c r="A58" s="9">
        <v>410</v>
      </c>
      <c r="B58" s="10" t="s">
        <v>12</v>
      </c>
      <c r="C58" s="10">
        <v>45.98</v>
      </c>
      <c r="D58" s="19">
        <f t="shared" si="13"/>
        <v>7.8900000000000006</v>
      </c>
      <c r="E58" s="20"/>
      <c r="F58" s="19">
        <v>53.87</v>
      </c>
      <c r="G58" s="10">
        <v>940</v>
      </c>
      <c r="H58" s="11">
        <f t="shared" si="12"/>
        <v>50637.799999999996</v>
      </c>
      <c r="I58" s="10"/>
      <c r="J58" s="10"/>
      <c r="K58" s="10"/>
      <c r="L58" s="10"/>
      <c r="M58" s="10"/>
    </row>
    <row r="59" spans="1:14" x14ac:dyDescent="0.35">
      <c r="A59" s="21">
        <v>411</v>
      </c>
      <c r="B59" s="20" t="s">
        <v>12</v>
      </c>
      <c r="C59" s="20">
        <v>45.98</v>
      </c>
      <c r="D59" s="19">
        <f t="shared" si="13"/>
        <v>7.8900000000000006</v>
      </c>
      <c r="E59" s="20"/>
      <c r="F59" s="19">
        <v>53.87</v>
      </c>
      <c r="G59" s="10">
        <v>940</v>
      </c>
      <c r="H59" s="11">
        <f t="shared" si="12"/>
        <v>50637.799999999996</v>
      </c>
      <c r="I59" s="10"/>
      <c r="J59" s="10"/>
      <c r="K59" s="10"/>
      <c r="L59" s="10"/>
      <c r="M59" s="10"/>
    </row>
    <row r="60" spans="1:14" x14ac:dyDescent="0.35">
      <c r="A60" s="9">
        <v>412</v>
      </c>
      <c r="B60" s="10" t="s">
        <v>14</v>
      </c>
      <c r="C60" s="10">
        <v>64.260000000000005</v>
      </c>
      <c r="D60" s="19">
        <f t="shared" si="13"/>
        <v>11.030000000000001</v>
      </c>
      <c r="E60" s="20"/>
      <c r="F60" s="19">
        <v>75.290000000000006</v>
      </c>
      <c r="G60" s="10">
        <v>940</v>
      </c>
      <c r="H60" s="11">
        <f t="shared" si="12"/>
        <v>70772.600000000006</v>
      </c>
      <c r="I60" s="10"/>
      <c r="J60" s="10"/>
      <c r="K60" s="10"/>
      <c r="L60" s="10"/>
      <c r="M60" s="10"/>
    </row>
    <row r="61" spans="1:14" x14ac:dyDescent="0.35">
      <c r="A61" s="9">
        <v>413</v>
      </c>
      <c r="B61" s="10" t="s">
        <v>14</v>
      </c>
      <c r="C61" s="10">
        <v>69.27</v>
      </c>
      <c r="D61" s="19">
        <f t="shared" si="13"/>
        <v>11.89</v>
      </c>
      <c r="E61" s="20"/>
      <c r="F61" s="19">
        <v>81.16</v>
      </c>
      <c r="G61" s="10">
        <v>840</v>
      </c>
      <c r="H61" s="11">
        <f t="shared" si="12"/>
        <v>68174.399999999994</v>
      </c>
      <c r="I61" s="10"/>
      <c r="J61" s="10"/>
      <c r="K61" s="10"/>
      <c r="L61" s="10"/>
      <c r="M61" s="10"/>
    </row>
    <row r="62" spans="1:14" x14ac:dyDescent="0.35">
      <c r="A62" s="9">
        <v>414</v>
      </c>
      <c r="B62" s="10" t="s">
        <v>14</v>
      </c>
      <c r="C62" s="10">
        <v>64.319999999999993</v>
      </c>
      <c r="D62" s="19">
        <f t="shared" si="13"/>
        <v>11.040000000000006</v>
      </c>
      <c r="E62" s="20"/>
      <c r="F62" s="19">
        <v>75.36</v>
      </c>
      <c r="G62" s="10">
        <v>840</v>
      </c>
      <c r="H62" s="11">
        <f t="shared" si="12"/>
        <v>63302.400000000001</v>
      </c>
      <c r="I62" s="10"/>
      <c r="J62" s="10"/>
      <c r="K62" s="10"/>
      <c r="L62" s="10"/>
      <c r="M62" s="10"/>
    </row>
    <row r="63" spans="1:14" x14ac:dyDescent="0.35">
      <c r="A63" s="24">
        <v>415</v>
      </c>
      <c r="B63" s="13" t="s">
        <v>12</v>
      </c>
      <c r="C63" s="13">
        <v>37.46</v>
      </c>
      <c r="D63" s="25">
        <f t="shared" si="13"/>
        <v>6.43</v>
      </c>
      <c r="E63" s="13"/>
      <c r="F63" s="25">
        <v>43.89</v>
      </c>
      <c r="G63" s="13">
        <v>840</v>
      </c>
      <c r="H63" s="26">
        <f t="shared" si="12"/>
        <v>36867.599999999999</v>
      </c>
      <c r="I63" s="13"/>
      <c r="J63" s="13"/>
      <c r="K63" s="13"/>
      <c r="L63" s="13"/>
      <c r="M63" s="13"/>
      <c r="N63" s="17" t="s">
        <v>32</v>
      </c>
    </row>
    <row r="64" spans="1:14" ht="18" x14ac:dyDescent="0.35">
      <c r="A64" s="30" t="s">
        <v>28</v>
      </c>
      <c r="B64" s="31"/>
      <c r="C64" s="31"/>
      <c r="D64" s="31"/>
      <c r="E64" s="31"/>
      <c r="F64" s="31"/>
      <c r="G64" s="31"/>
      <c r="H64" s="32"/>
      <c r="I64" s="10"/>
      <c r="J64" s="10"/>
      <c r="K64" s="10"/>
      <c r="L64" s="10"/>
      <c r="M64" s="10"/>
    </row>
    <row r="65" spans="1:15" x14ac:dyDescent="0.35">
      <c r="A65" s="24">
        <v>501</v>
      </c>
      <c r="B65" s="13" t="s">
        <v>12</v>
      </c>
      <c r="C65" s="13">
        <v>37.46</v>
      </c>
      <c r="D65" s="25">
        <f>F65-C65</f>
        <v>6.43</v>
      </c>
      <c r="E65" s="13"/>
      <c r="F65" s="25">
        <v>43.89</v>
      </c>
      <c r="G65" s="13">
        <v>840</v>
      </c>
      <c r="H65" s="26">
        <f>F65*G65</f>
        <v>36867.599999999999</v>
      </c>
      <c r="I65" s="10"/>
      <c r="J65" s="10"/>
      <c r="K65" s="10"/>
      <c r="L65" s="10"/>
      <c r="M65" s="10"/>
      <c r="N65" s="27" t="s">
        <v>32</v>
      </c>
      <c r="O65" s="12"/>
    </row>
    <row r="66" spans="1:15" x14ac:dyDescent="0.35">
      <c r="A66" s="24">
        <v>502</v>
      </c>
      <c r="B66" s="13" t="s">
        <v>12</v>
      </c>
      <c r="C66" s="13">
        <v>42.3</v>
      </c>
      <c r="D66" s="25">
        <f t="shared" ref="D66:D79" si="14">C66*1.1737-C66</f>
        <v>7.3475099999999998</v>
      </c>
      <c r="E66" s="13"/>
      <c r="F66" s="25">
        <v>49.56</v>
      </c>
      <c r="G66" s="13">
        <v>840</v>
      </c>
      <c r="H66" s="26">
        <f t="shared" ref="H66:H79" si="15">F66*G66</f>
        <v>41630.400000000001</v>
      </c>
      <c r="I66" s="10"/>
      <c r="J66" s="10"/>
      <c r="K66" s="10"/>
      <c r="L66" s="10"/>
      <c r="M66" s="10"/>
      <c r="N66" s="27" t="s">
        <v>32</v>
      </c>
      <c r="O66" s="16"/>
    </row>
    <row r="67" spans="1:15" x14ac:dyDescent="0.35">
      <c r="A67" s="24">
        <v>503</v>
      </c>
      <c r="B67" s="13" t="s">
        <v>12</v>
      </c>
      <c r="C67" s="13">
        <v>42.3</v>
      </c>
      <c r="D67" s="25">
        <f t="shared" si="14"/>
        <v>7.3475099999999998</v>
      </c>
      <c r="E67" s="13"/>
      <c r="F67" s="25">
        <v>49.56</v>
      </c>
      <c r="G67" s="13">
        <v>840</v>
      </c>
      <c r="H67" s="26">
        <f t="shared" si="15"/>
        <v>41630.400000000001</v>
      </c>
      <c r="I67" s="10"/>
      <c r="J67" s="10"/>
      <c r="K67" s="10"/>
      <c r="L67" s="10"/>
      <c r="M67" s="10"/>
      <c r="N67" s="27" t="s">
        <v>32</v>
      </c>
    </row>
    <row r="68" spans="1:15" x14ac:dyDescent="0.35">
      <c r="A68" s="24">
        <v>504</v>
      </c>
      <c r="B68" s="13" t="s">
        <v>12</v>
      </c>
      <c r="C68" s="13">
        <v>47.11</v>
      </c>
      <c r="D68" s="25">
        <f t="shared" si="14"/>
        <v>8.1830069999999964</v>
      </c>
      <c r="E68" s="13"/>
      <c r="F68" s="25">
        <v>55.2</v>
      </c>
      <c r="G68" s="13">
        <v>840</v>
      </c>
      <c r="H68" s="26">
        <f t="shared" si="15"/>
        <v>46368</v>
      </c>
      <c r="I68" s="10"/>
      <c r="J68" s="10"/>
      <c r="K68" s="10"/>
      <c r="L68" s="10"/>
      <c r="M68" s="10"/>
      <c r="N68" s="27" t="s">
        <v>32</v>
      </c>
    </row>
    <row r="69" spans="1:15" x14ac:dyDescent="0.35">
      <c r="A69" s="24">
        <v>505</v>
      </c>
      <c r="B69" s="13" t="s">
        <v>14</v>
      </c>
      <c r="C69" s="13">
        <v>64.260000000000005</v>
      </c>
      <c r="D69" s="25">
        <f t="shared" si="14"/>
        <v>11.161962000000003</v>
      </c>
      <c r="E69" s="13"/>
      <c r="F69" s="25">
        <v>75.290000000000006</v>
      </c>
      <c r="G69" s="13">
        <v>940</v>
      </c>
      <c r="H69" s="26">
        <f t="shared" si="15"/>
        <v>70772.600000000006</v>
      </c>
      <c r="I69" s="10"/>
      <c r="J69" s="10"/>
      <c r="K69" s="10"/>
      <c r="L69" s="10"/>
      <c r="M69" s="10"/>
      <c r="N69" s="27" t="s">
        <v>32</v>
      </c>
    </row>
    <row r="70" spans="1:15" x14ac:dyDescent="0.35">
      <c r="A70" s="24">
        <v>506</v>
      </c>
      <c r="B70" s="13" t="s">
        <v>12</v>
      </c>
      <c r="C70" s="13">
        <v>45.98</v>
      </c>
      <c r="D70" s="25">
        <f t="shared" si="14"/>
        <v>7.9867259999999973</v>
      </c>
      <c r="E70" s="13"/>
      <c r="F70" s="25">
        <v>53.87</v>
      </c>
      <c r="G70" s="13">
        <v>940</v>
      </c>
      <c r="H70" s="26">
        <f t="shared" si="15"/>
        <v>50637.799999999996</v>
      </c>
      <c r="I70" s="10"/>
      <c r="J70" s="10"/>
      <c r="K70" s="10"/>
      <c r="L70" s="10"/>
      <c r="M70" s="10"/>
      <c r="N70" s="27" t="s">
        <v>32</v>
      </c>
    </row>
    <row r="71" spans="1:15" x14ac:dyDescent="0.35">
      <c r="A71" s="24">
        <v>507</v>
      </c>
      <c r="B71" s="13" t="s">
        <v>12</v>
      </c>
      <c r="C71" s="13">
        <v>45.98</v>
      </c>
      <c r="D71" s="25">
        <f t="shared" si="14"/>
        <v>7.9867259999999973</v>
      </c>
      <c r="E71" s="13"/>
      <c r="F71" s="25">
        <v>53.87</v>
      </c>
      <c r="G71" s="13">
        <v>940</v>
      </c>
      <c r="H71" s="26">
        <f t="shared" si="15"/>
        <v>50637.799999999996</v>
      </c>
      <c r="I71" s="10"/>
      <c r="J71" s="10"/>
      <c r="K71" s="10"/>
      <c r="L71" s="10"/>
      <c r="M71" s="10"/>
      <c r="N71" s="27" t="s">
        <v>32</v>
      </c>
    </row>
    <row r="72" spans="1:15" x14ac:dyDescent="0.35">
      <c r="A72" s="24">
        <v>508</v>
      </c>
      <c r="B72" s="13" t="s">
        <v>16</v>
      </c>
      <c r="C72" s="13">
        <v>77.92</v>
      </c>
      <c r="D72" s="25">
        <f t="shared" si="14"/>
        <v>13.534703999999991</v>
      </c>
      <c r="E72" s="13"/>
      <c r="F72" s="25">
        <v>91.29</v>
      </c>
      <c r="G72" s="13">
        <v>940</v>
      </c>
      <c r="H72" s="26">
        <f t="shared" si="15"/>
        <v>85812.6</v>
      </c>
      <c r="I72" s="10"/>
      <c r="J72" s="10"/>
      <c r="K72" s="10"/>
      <c r="L72" s="10"/>
      <c r="M72" s="10"/>
      <c r="N72" s="27" t="s">
        <v>32</v>
      </c>
    </row>
    <row r="73" spans="1:15" x14ac:dyDescent="0.35">
      <c r="A73" s="24">
        <v>509</v>
      </c>
      <c r="B73" s="13" t="s">
        <v>12</v>
      </c>
      <c r="C73" s="13">
        <v>46.15</v>
      </c>
      <c r="D73" s="25">
        <f t="shared" si="14"/>
        <v>8.016255000000001</v>
      </c>
      <c r="E73" s="13"/>
      <c r="F73" s="25">
        <v>54.07</v>
      </c>
      <c r="G73" s="13">
        <v>940</v>
      </c>
      <c r="H73" s="26">
        <f t="shared" si="15"/>
        <v>50825.8</v>
      </c>
      <c r="I73" s="10"/>
      <c r="J73" s="10"/>
      <c r="K73" s="10"/>
      <c r="L73" s="10"/>
      <c r="M73" s="10"/>
      <c r="N73" s="27" t="s">
        <v>32</v>
      </c>
    </row>
    <row r="74" spans="1:15" x14ac:dyDescent="0.35">
      <c r="A74" s="24">
        <v>510</v>
      </c>
      <c r="B74" s="13" t="s">
        <v>12</v>
      </c>
      <c r="C74" s="13">
        <v>45.98</v>
      </c>
      <c r="D74" s="25">
        <f t="shared" si="14"/>
        <v>7.9867259999999973</v>
      </c>
      <c r="E74" s="13"/>
      <c r="F74" s="25">
        <v>53.87</v>
      </c>
      <c r="G74" s="13">
        <v>940</v>
      </c>
      <c r="H74" s="26">
        <f t="shared" si="15"/>
        <v>50637.799999999996</v>
      </c>
      <c r="I74" s="10"/>
      <c r="J74" s="10"/>
      <c r="K74" s="10"/>
      <c r="L74" s="10"/>
      <c r="M74" s="10"/>
      <c r="N74" s="27" t="s">
        <v>32</v>
      </c>
    </row>
    <row r="75" spans="1:15" x14ac:dyDescent="0.35">
      <c r="A75" s="24">
        <v>511</v>
      </c>
      <c r="B75" s="13" t="s">
        <v>12</v>
      </c>
      <c r="C75" s="13">
        <v>45.98</v>
      </c>
      <c r="D75" s="25">
        <f t="shared" si="14"/>
        <v>7.9867259999999973</v>
      </c>
      <c r="E75" s="13"/>
      <c r="F75" s="25">
        <v>53.87</v>
      </c>
      <c r="G75" s="13">
        <v>940</v>
      </c>
      <c r="H75" s="26">
        <f t="shared" si="15"/>
        <v>50637.799999999996</v>
      </c>
      <c r="I75" s="10"/>
      <c r="J75" s="10"/>
      <c r="K75" s="10"/>
      <c r="L75" s="10"/>
      <c r="M75" s="10"/>
      <c r="N75" s="27" t="s">
        <v>32</v>
      </c>
    </row>
    <row r="76" spans="1:15" x14ac:dyDescent="0.35">
      <c r="A76" s="24">
        <v>512</v>
      </c>
      <c r="B76" s="13" t="s">
        <v>14</v>
      </c>
      <c r="C76" s="13">
        <v>64.260000000000005</v>
      </c>
      <c r="D76" s="25">
        <f t="shared" si="14"/>
        <v>11.161962000000003</v>
      </c>
      <c r="E76" s="13"/>
      <c r="F76" s="25">
        <v>75.290000000000006</v>
      </c>
      <c r="G76" s="13">
        <v>940</v>
      </c>
      <c r="H76" s="26">
        <f t="shared" si="15"/>
        <v>70772.600000000006</v>
      </c>
      <c r="I76" s="10"/>
      <c r="J76" s="10"/>
      <c r="K76" s="10"/>
      <c r="L76" s="10"/>
      <c r="M76" s="10"/>
      <c r="N76" s="27" t="s">
        <v>32</v>
      </c>
    </row>
    <row r="77" spans="1:15" x14ac:dyDescent="0.35">
      <c r="A77" s="24">
        <v>513</v>
      </c>
      <c r="B77" s="13" t="s">
        <v>14</v>
      </c>
      <c r="C77" s="13">
        <v>69.27</v>
      </c>
      <c r="D77" s="25">
        <f t="shared" si="14"/>
        <v>12.032198999999991</v>
      </c>
      <c r="E77" s="13"/>
      <c r="F77" s="25">
        <v>81.16</v>
      </c>
      <c r="G77" s="13">
        <v>840</v>
      </c>
      <c r="H77" s="26">
        <f t="shared" si="15"/>
        <v>68174.399999999994</v>
      </c>
      <c r="I77" s="10"/>
      <c r="J77" s="10"/>
      <c r="K77" s="10"/>
      <c r="L77" s="10"/>
      <c r="M77" s="10"/>
      <c r="N77" s="27" t="s">
        <v>32</v>
      </c>
    </row>
    <row r="78" spans="1:15" x14ac:dyDescent="0.35">
      <c r="A78" s="24">
        <v>514</v>
      </c>
      <c r="B78" s="13" t="s">
        <v>14</v>
      </c>
      <c r="C78" s="13">
        <v>64.319999999999993</v>
      </c>
      <c r="D78" s="25">
        <f t="shared" si="14"/>
        <v>11.172383999999994</v>
      </c>
      <c r="E78" s="13"/>
      <c r="F78" s="25">
        <v>75.36</v>
      </c>
      <c r="G78" s="13">
        <v>840</v>
      </c>
      <c r="H78" s="26">
        <f t="shared" si="15"/>
        <v>63302.400000000001</v>
      </c>
      <c r="I78" s="10"/>
      <c r="J78" s="10"/>
      <c r="K78" s="10"/>
      <c r="L78" s="10"/>
      <c r="M78" s="10"/>
      <c r="N78" s="27" t="s">
        <v>32</v>
      </c>
    </row>
    <row r="79" spans="1:15" x14ac:dyDescent="0.35">
      <c r="A79" s="24">
        <v>515</v>
      </c>
      <c r="B79" s="13" t="s">
        <v>12</v>
      </c>
      <c r="C79" s="13">
        <v>37.46</v>
      </c>
      <c r="D79" s="25">
        <f t="shared" si="14"/>
        <v>6.5068020000000004</v>
      </c>
      <c r="E79" s="13"/>
      <c r="F79" s="25">
        <v>43.89</v>
      </c>
      <c r="G79" s="13">
        <v>840</v>
      </c>
      <c r="H79" s="26">
        <f t="shared" si="15"/>
        <v>36867.599999999999</v>
      </c>
      <c r="I79" s="10"/>
      <c r="J79" s="10"/>
      <c r="K79" s="10"/>
      <c r="L79" s="10"/>
      <c r="M79" s="10"/>
      <c r="N79" s="27" t="s">
        <v>32</v>
      </c>
    </row>
    <row r="80" spans="1:15" ht="18" x14ac:dyDescent="0.35">
      <c r="A80" s="30" t="s">
        <v>27</v>
      </c>
      <c r="B80" s="31"/>
      <c r="C80" s="31"/>
      <c r="D80" s="31"/>
      <c r="E80" s="31"/>
      <c r="F80" s="31"/>
      <c r="G80" s="31"/>
      <c r="H80" s="32"/>
      <c r="I80" s="10"/>
      <c r="J80" s="10"/>
      <c r="K80" s="10"/>
      <c r="L80" s="10"/>
      <c r="M80" s="10"/>
    </row>
    <row r="81" spans="1:13" x14ac:dyDescent="0.35">
      <c r="A81" s="9">
        <v>601</v>
      </c>
      <c r="B81" s="10" t="s">
        <v>12</v>
      </c>
      <c r="C81" s="10">
        <v>39.43</v>
      </c>
      <c r="D81" s="14">
        <f>F81-E81-C81</f>
        <v>6.68</v>
      </c>
      <c r="E81" s="10">
        <v>15.59</v>
      </c>
      <c r="F81" s="14">
        <v>61.7</v>
      </c>
      <c r="G81" s="11">
        <f>H81/F81</f>
        <v>779.35818476499185</v>
      </c>
      <c r="H81" s="11">
        <f>840*(C81+D81)+600*E81</f>
        <v>48086.400000000001</v>
      </c>
      <c r="I81" s="10"/>
      <c r="J81" s="10"/>
      <c r="K81" s="10"/>
      <c r="L81" s="10"/>
      <c r="M81" s="10"/>
    </row>
    <row r="82" spans="1:13" x14ac:dyDescent="0.35">
      <c r="A82" s="9">
        <v>602</v>
      </c>
      <c r="B82" s="10" t="s">
        <v>12</v>
      </c>
      <c r="C82" s="10">
        <v>46.65</v>
      </c>
      <c r="D82" s="14">
        <f t="shared" ref="D82:D88" si="16">F82-E82-C82</f>
        <v>8.0100000000000051</v>
      </c>
      <c r="E82" s="10">
        <v>45.51</v>
      </c>
      <c r="F82" s="14">
        <v>100.17</v>
      </c>
      <c r="G82" s="11">
        <f t="shared" ref="G82:G88" si="17">H82/F82</f>
        <v>730.96136567834674</v>
      </c>
      <c r="H82" s="11">
        <f t="shared" ref="H82:H88" si="18">840*(C82+D82)+600*E82</f>
        <v>73220.399999999994</v>
      </c>
      <c r="I82" s="10"/>
      <c r="J82" s="10"/>
      <c r="K82" s="10"/>
      <c r="L82" s="10"/>
      <c r="M82" s="10"/>
    </row>
    <row r="83" spans="1:13" x14ac:dyDescent="0.35">
      <c r="A83" s="9">
        <v>603</v>
      </c>
      <c r="B83" s="10" t="s">
        <v>12</v>
      </c>
      <c r="C83" s="10">
        <v>48.36</v>
      </c>
      <c r="D83" s="14">
        <f t="shared" si="16"/>
        <v>8.6199999999999974</v>
      </c>
      <c r="E83" s="10">
        <v>41.88</v>
      </c>
      <c r="F83" s="14">
        <v>98.86</v>
      </c>
      <c r="G83" s="11">
        <f t="shared" si="17"/>
        <v>795.96601254299003</v>
      </c>
      <c r="H83" s="11">
        <f>940*(C83+D83)+600*E83</f>
        <v>78689.2</v>
      </c>
      <c r="I83" s="10"/>
      <c r="J83" s="10"/>
      <c r="K83" s="10"/>
      <c r="L83" s="10"/>
      <c r="M83" s="10"/>
    </row>
    <row r="84" spans="1:13" x14ac:dyDescent="0.35">
      <c r="A84" s="9">
        <v>604</v>
      </c>
      <c r="B84" s="10" t="s">
        <v>25</v>
      </c>
      <c r="C84" s="10">
        <v>75.8</v>
      </c>
      <c r="D84" s="14">
        <f t="shared" si="16"/>
        <v>13.010000000000005</v>
      </c>
      <c r="E84" s="10">
        <v>24.47</v>
      </c>
      <c r="F84" s="14">
        <v>113.28</v>
      </c>
      <c r="G84" s="11">
        <f t="shared" si="17"/>
        <v>866.55543785310738</v>
      </c>
      <c r="H84" s="11">
        <f>940*(C84+D84)+600*E84</f>
        <v>98163.400000000009</v>
      </c>
      <c r="I84" s="10"/>
      <c r="J84" s="10"/>
      <c r="K84" s="10"/>
      <c r="L84" s="10"/>
      <c r="M84" s="10"/>
    </row>
    <row r="85" spans="1:13" x14ac:dyDescent="0.35">
      <c r="A85" s="9">
        <v>605</v>
      </c>
      <c r="B85" s="10" t="s">
        <v>12</v>
      </c>
      <c r="C85" s="10">
        <v>46.65</v>
      </c>
      <c r="D85" s="14">
        <f t="shared" si="16"/>
        <v>9.6000000000000085</v>
      </c>
      <c r="E85" s="10">
        <v>18.29</v>
      </c>
      <c r="F85" s="14">
        <v>74.540000000000006</v>
      </c>
      <c r="G85" s="11">
        <f t="shared" si="17"/>
        <v>856.57365173061442</v>
      </c>
      <c r="H85" s="11">
        <f>940*(C85+D85)+600*E85</f>
        <v>63849.000000000007</v>
      </c>
      <c r="I85" s="10"/>
      <c r="J85" s="10"/>
      <c r="K85" s="10"/>
      <c r="L85" s="10"/>
      <c r="M85" s="10"/>
    </row>
    <row r="86" spans="1:13" x14ac:dyDescent="0.35">
      <c r="A86" s="9">
        <v>606</v>
      </c>
      <c r="B86" s="10" t="s">
        <v>12</v>
      </c>
      <c r="C86" s="10">
        <v>48.63</v>
      </c>
      <c r="D86" s="14">
        <f t="shared" si="16"/>
        <v>8.3500000000000014</v>
      </c>
      <c r="E86" s="10">
        <v>45.2</v>
      </c>
      <c r="F86" s="14">
        <v>102.18</v>
      </c>
      <c r="G86" s="11">
        <f t="shared" si="17"/>
        <v>789.59874730867102</v>
      </c>
      <c r="H86" s="11">
        <f>940*(C86+D86)+600*E86</f>
        <v>80681.200000000012</v>
      </c>
      <c r="I86" s="10"/>
      <c r="J86" s="10"/>
      <c r="K86" s="10"/>
      <c r="L86" s="10"/>
      <c r="M86" s="10"/>
    </row>
    <row r="87" spans="1:13" x14ac:dyDescent="0.35">
      <c r="A87" s="9">
        <v>607</v>
      </c>
      <c r="B87" s="10" t="s">
        <v>12</v>
      </c>
      <c r="C87" s="10">
        <v>46.65</v>
      </c>
      <c r="D87" s="14">
        <f t="shared" si="16"/>
        <v>8.009999999999998</v>
      </c>
      <c r="E87" s="10">
        <v>47.47</v>
      </c>
      <c r="F87" s="14">
        <v>102.13</v>
      </c>
      <c r="G87" s="11">
        <f t="shared" si="17"/>
        <v>728.44805639870754</v>
      </c>
      <c r="H87" s="11">
        <f t="shared" si="18"/>
        <v>74396.399999999994</v>
      </c>
      <c r="I87" s="10"/>
      <c r="J87" s="10"/>
      <c r="K87" s="10"/>
      <c r="L87" s="10"/>
      <c r="M87" s="10"/>
    </row>
    <row r="88" spans="1:13" x14ac:dyDescent="0.35">
      <c r="A88" s="9">
        <v>608</v>
      </c>
      <c r="B88" s="10" t="s">
        <v>12</v>
      </c>
      <c r="C88" s="10">
        <v>39.43</v>
      </c>
      <c r="D88" s="14">
        <f t="shared" si="16"/>
        <v>6.769999999999996</v>
      </c>
      <c r="E88" s="10">
        <v>15.24</v>
      </c>
      <c r="F88" s="14">
        <v>61.44</v>
      </c>
      <c r="G88" s="11">
        <f t="shared" si="17"/>
        <v>780.46875</v>
      </c>
      <c r="H88" s="11">
        <f t="shared" si="18"/>
        <v>47952</v>
      </c>
      <c r="I88" s="10"/>
      <c r="J88" s="10"/>
      <c r="K88" s="10"/>
      <c r="L88" s="10"/>
      <c r="M88" s="10"/>
    </row>
    <row r="89" spans="1:13" x14ac:dyDescent="0.35">
      <c r="H89" s="11"/>
    </row>
    <row r="90" spans="1:13" x14ac:dyDescent="0.35">
      <c r="A90" s="29" t="s">
        <v>17</v>
      </c>
      <c r="B90" s="29"/>
      <c r="C90" s="29"/>
    </row>
    <row r="91" spans="1:13" x14ac:dyDescent="0.35">
      <c r="A91" s="23" t="s">
        <v>18</v>
      </c>
      <c r="B91" s="23" t="s">
        <v>24</v>
      </c>
    </row>
    <row r="92" spans="1:13" x14ac:dyDescent="0.35">
      <c r="A92" s="23" t="s">
        <v>12</v>
      </c>
      <c r="B92" s="23" t="s">
        <v>19</v>
      </c>
    </row>
    <row r="93" spans="1:13" x14ac:dyDescent="0.35">
      <c r="A93" s="23" t="s">
        <v>21</v>
      </c>
      <c r="B93" s="23" t="s">
        <v>20</v>
      </c>
    </row>
    <row r="94" spans="1:13" x14ac:dyDescent="0.35">
      <c r="A94" s="23" t="s">
        <v>22</v>
      </c>
      <c r="B94" s="23" t="s">
        <v>23</v>
      </c>
    </row>
  </sheetData>
  <mergeCells count="8">
    <mergeCell ref="A1:D1"/>
    <mergeCell ref="A90:C90"/>
    <mergeCell ref="A3:H3"/>
    <mergeCell ref="A16:H16"/>
    <mergeCell ref="A32:H32"/>
    <mergeCell ref="A48:H48"/>
    <mergeCell ref="A64:H64"/>
    <mergeCell ref="A80:H8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2019-04-03T09:31:45Z</dcterms:modified>
</cp:coreProperties>
</file>